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-120" yWindow="-120" windowWidth="20730" windowHeight="11160"/>
  </bookViews>
  <sheets>
    <sheet name="Total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3" l="1"/>
  <c r="F8" i="3" l="1"/>
  <c r="E8" i="3" s="1"/>
  <c r="F22" i="3" l="1"/>
  <c r="E22" i="3" s="1"/>
  <c r="F9" i="3"/>
  <c r="F44" i="3"/>
  <c r="F10" i="3" l="1"/>
  <c r="E10" i="3" s="1"/>
  <c r="E9" i="3"/>
  <c r="F45" i="3"/>
  <c r="F23" i="3"/>
  <c r="E23" i="3" s="1"/>
  <c r="F11" i="3"/>
  <c r="E11" i="3" s="1"/>
  <c r="F46" i="3" l="1"/>
  <c r="F25" i="3"/>
  <c r="E25" i="3" s="1"/>
  <c r="F24" i="3"/>
  <c r="F12" i="3"/>
  <c r="E12" i="3" s="1"/>
  <c r="F26" i="3" l="1"/>
  <c r="E26" i="3" s="1"/>
  <c r="F13" i="3"/>
  <c r="E13" i="3" s="1"/>
  <c r="F27" i="3" l="1"/>
  <c r="F14" i="3"/>
  <c r="E14" i="3" s="1"/>
  <c r="F15" i="3" l="1"/>
  <c r="E15" i="3" s="1"/>
  <c r="F28" i="3"/>
  <c r="E28" i="3" s="1"/>
  <c r="F29" i="3" l="1"/>
  <c r="E29" i="3" s="1"/>
  <c r="F16" i="3"/>
  <c r="E16" i="3" s="1"/>
  <c r="F17" i="3" l="1"/>
  <c r="E17" i="3" s="1"/>
  <c r="F30" i="3"/>
  <c r="E30" i="3" s="1"/>
  <c r="F31" i="3" l="1"/>
  <c r="F18" i="3"/>
  <c r="E18" i="3" s="1"/>
  <c r="G45" i="3" l="1"/>
  <c r="F19" i="3"/>
  <c r="E45" i="3" l="1"/>
  <c r="G19" i="3" l="1"/>
  <c r="E19" i="3"/>
  <c r="E44" i="3" l="1"/>
  <c r="E46" i="3" s="1"/>
  <c r="G44" i="3"/>
  <c r="G46" i="3" s="1"/>
  <c r="E31" i="3"/>
  <c r="G31" i="3" l="1"/>
</calcChain>
</file>

<file path=xl/sharedStrings.xml><?xml version="1.0" encoding="utf-8"?>
<sst xmlns="http://schemas.openxmlformats.org/spreadsheetml/2006/main" count="104" uniqueCount="49">
  <si>
    <t>OUTER GARMENTS</t>
  </si>
  <si>
    <t>MUJER (WOMAN)</t>
  </si>
  <si>
    <t>Ассортимент</t>
  </si>
  <si>
    <t>Assortment</t>
  </si>
  <si>
    <t>Surtido</t>
  </si>
  <si>
    <t>шт/ pcs/ un</t>
  </si>
  <si>
    <t>%</t>
  </si>
  <si>
    <t>Блузы</t>
  </si>
  <si>
    <t>Shirts</t>
  </si>
  <si>
    <t>CAMISAS</t>
  </si>
  <si>
    <t>Футболки</t>
  </si>
  <si>
    <t>T-shirts</t>
  </si>
  <si>
    <t>CAMISETAS</t>
  </si>
  <si>
    <t>Верхняя одежда</t>
  </si>
  <si>
    <t>Юбки</t>
  </si>
  <si>
    <t>Skirts</t>
  </si>
  <si>
    <t>FALDAS</t>
  </si>
  <si>
    <t>Брюки, Джинсы</t>
  </si>
  <si>
    <t>Trousers, Jeans</t>
  </si>
  <si>
    <t>PANTALONES, JEANS</t>
  </si>
  <si>
    <t>Трикотаж</t>
  </si>
  <si>
    <t>Knitwear</t>
  </si>
  <si>
    <t>TRICOTAJE</t>
  </si>
  <si>
    <t>Платья</t>
  </si>
  <si>
    <t>Dress</t>
  </si>
  <si>
    <t>VESTIDOS</t>
  </si>
  <si>
    <t>Аксессуары</t>
  </si>
  <si>
    <t>Accessories</t>
  </si>
  <si>
    <t>COMPLEMENTOS</t>
  </si>
  <si>
    <t>HOMBRE (MAN)</t>
  </si>
  <si>
    <t>Рубашки</t>
  </si>
  <si>
    <t>NINO (KIDS)</t>
  </si>
  <si>
    <t>Total textil</t>
  </si>
  <si>
    <t>Total complementos</t>
  </si>
  <si>
    <t>Total</t>
  </si>
  <si>
    <t>un</t>
  </si>
  <si>
    <t>PRENDA EXTERIOR</t>
  </si>
  <si>
    <t>ZAPATOS</t>
  </si>
  <si>
    <t>BANADOR</t>
  </si>
  <si>
    <t>Обувь</t>
  </si>
  <si>
    <t>Купальники</t>
  </si>
  <si>
    <t>Shoes</t>
  </si>
  <si>
    <t>Swimmsuit</t>
  </si>
  <si>
    <t>Swuimmsuit</t>
  </si>
  <si>
    <t>Outer Garments</t>
  </si>
  <si>
    <t>Поло</t>
  </si>
  <si>
    <t>Polos</t>
  </si>
  <si>
    <t>POLOS</t>
  </si>
  <si>
    <t>Packing list. ALCOTT MIX   SS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</si>
</sst>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1" fontId="2" fillId="0" borderId="6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5" fillId="0" borderId="0" xfId="0" applyFont="1"/>
    <xf numFmtId="22" fontId="0" fillId="0" borderId="0" xfId="0" applyNumberFormat="1" applyAlignment="1">
      <alignment horizontal="left"/>
    </xf>
    <xf numFmtId="0" fontId="1" fillId="0" borderId="0" xfId="0" applyFont="1" applyBorder="1"/>
    <xf numFmtId="1" fontId="1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/>
    <xf numFmtId="0" fontId="2" fillId="3" borderId="2" xfId="0" applyFont="1" applyFill="1" applyBorder="1" applyAlignment="1"/>
    <xf numFmtId="1" fontId="2" fillId="3" borderId="6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3" fillId="0" borderId="0" xfId="0" applyFont="1"/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/>
    <xf numFmtId="2" fontId="2" fillId="0" borderId="16" xfId="0" applyNumberFormat="1" applyFont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6"/>
  <sheetViews>
    <sheetView tabSelected="1" zoomScale="85" zoomScaleNormal="85" zoomScalePageLayoutView="85" workbookViewId="0">
      <selection activeCell="B3" sqref="B3"/>
    </sheetView>
  </sheetViews>
  <sheetFormatPr defaultColWidth="8.85546875" defaultRowHeight="15" x14ac:dyDescent="0.25"/>
  <cols>
    <col min="1" max="1" width="11.7109375" customWidth="1"/>
    <col min="2" max="2" width="19.140625" customWidth="1"/>
    <col min="3" max="3" width="20.85546875" customWidth="1"/>
    <col min="4" max="4" width="23.42578125" customWidth="1"/>
    <col min="5" max="5" width="14.28515625" style="16" customWidth="1"/>
    <col min="6" max="6" width="11.140625" style="3" hidden="1" customWidth="1"/>
    <col min="7" max="7" width="14.5703125" customWidth="1"/>
    <col min="8" max="8" width="16" style="3" customWidth="1"/>
    <col min="9" max="9" width="18" style="3" customWidth="1"/>
    <col min="10" max="10" width="3.85546875" customWidth="1"/>
    <col min="11" max="11" width="12.140625" style="16" customWidth="1"/>
    <col min="13" max="14" width="8.85546875" style="15"/>
    <col min="16" max="16" width="8.85546875" style="14"/>
  </cols>
  <sheetData>
    <row r="2" spans="2:7" x14ac:dyDescent="0.25">
      <c r="B2" s="18"/>
    </row>
    <row r="3" spans="2:7" ht="15.75" x14ac:dyDescent="0.25">
      <c r="B3" s="26" t="s">
        <v>48</v>
      </c>
      <c r="C3" s="1"/>
      <c r="D3" s="1"/>
    </row>
    <row r="4" spans="2:7" ht="15.75" x14ac:dyDescent="0.25">
      <c r="B4" s="2">
        <v>4651</v>
      </c>
      <c r="C4" s="17"/>
      <c r="D4" s="1"/>
    </row>
    <row r="5" spans="2:7" ht="16.5" thickBot="1" x14ac:dyDescent="0.3">
      <c r="B5" s="2"/>
      <c r="C5" s="17"/>
      <c r="D5" s="1"/>
    </row>
    <row r="6" spans="2:7" ht="15.75" x14ac:dyDescent="0.25">
      <c r="B6" s="49" t="s">
        <v>1</v>
      </c>
      <c r="C6" s="50"/>
      <c r="D6" s="50"/>
      <c r="E6" s="29"/>
      <c r="F6" s="30"/>
      <c r="G6" s="31"/>
    </row>
    <row r="7" spans="2:7" ht="15.75" x14ac:dyDescent="0.25">
      <c r="B7" s="4" t="s">
        <v>2</v>
      </c>
      <c r="C7" s="5" t="s">
        <v>3</v>
      </c>
      <c r="D7" s="5" t="s">
        <v>4</v>
      </c>
      <c r="E7" s="32" t="s">
        <v>35</v>
      </c>
      <c r="F7" s="6"/>
      <c r="G7" s="33" t="s">
        <v>6</v>
      </c>
    </row>
    <row r="8" spans="2:7" ht="15.75" x14ac:dyDescent="0.25">
      <c r="B8" s="7" t="s">
        <v>7</v>
      </c>
      <c r="C8" s="8" t="s">
        <v>8</v>
      </c>
      <c r="D8" s="8" t="s">
        <v>9</v>
      </c>
      <c r="E8" s="34">
        <f>G8*F8/100</f>
        <v>56.012043010752684</v>
      </c>
      <c r="F8" s="27">
        <f>B4</f>
        <v>4651</v>
      </c>
      <c r="G8" s="35">
        <v>1.2043010752688172</v>
      </c>
    </row>
    <row r="9" spans="2:7" ht="15.75" x14ac:dyDescent="0.25">
      <c r="B9" s="9" t="s">
        <v>10</v>
      </c>
      <c r="C9" s="10" t="s">
        <v>11</v>
      </c>
      <c r="D9" s="10" t="s">
        <v>12</v>
      </c>
      <c r="E9" s="36">
        <f t="shared" ref="E9:E18" si="0">G9*F9/100</f>
        <v>535.11505376344087</v>
      </c>
      <c r="F9" s="28">
        <f>F8</f>
        <v>4651</v>
      </c>
      <c r="G9" s="35">
        <v>11.505376344086022</v>
      </c>
    </row>
    <row r="10" spans="2:7" ht="15.75" x14ac:dyDescent="0.25">
      <c r="B10" s="9" t="s">
        <v>45</v>
      </c>
      <c r="C10" s="10" t="s">
        <v>46</v>
      </c>
      <c r="D10" s="10" t="s">
        <v>47</v>
      </c>
      <c r="E10" s="36">
        <f t="shared" si="0"/>
        <v>45.009677419354837</v>
      </c>
      <c r="F10" s="28">
        <f>F9</f>
        <v>4651</v>
      </c>
      <c r="G10" s="35">
        <v>0.967741935483871</v>
      </c>
    </row>
    <row r="11" spans="2:7" ht="15.75" x14ac:dyDescent="0.25">
      <c r="B11" s="9" t="s">
        <v>13</v>
      </c>
      <c r="C11" s="10" t="s">
        <v>44</v>
      </c>
      <c r="D11" s="10" t="s">
        <v>36</v>
      </c>
      <c r="E11" s="36">
        <f t="shared" si="0"/>
        <v>262.05634408602145</v>
      </c>
      <c r="F11" s="28">
        <f>F9</f>
        <v>4651</v>
      </c>
      <c r="G11" s="35">
        <v>5.6344086021505362</v>
      </c>
    </row>
    <row r="12" spans="2:7" ht="15.75" x14ac:dyDescent="0.25">
      <c r="B12" s="9" t="s">
        <v>14</v>
      </c>
      <c r="C12" s="10" t="s">
        <v>15</v>
      </c>
      <c r="D12" s="10" t="s">
        <v>16</v>
      </c>
      <c r="E12" s="36">
        <f t="shared" si="0"/>
        <v>58.012473118279566</v>
      </c>
      <c r="F12" s="28">
        <f t="shared" ref="F12:F19" si="1">F11</f>
        <v>4651</v>
      </c>
      <c r="G12" s="35">
        <v>1.2473118279569892</v>
      </c>
    </row>
    <row r="13" spans="2:7" ht="15.75" x14ac:dyDescent="0.25">
      <c r="B13" s="9" t="s">
        <v>17</v>
      </c>
      <c r="C13" s="10" t="s">
        <v>18</v>
      </c>
      <c r="D13" s="10" t="s">
        <v>19</v>
      </c>
      <c r="E13" s="36">
        <f t="shared" si="0"/>
        <v>275.05913978494624</v>
      </c>
      <c r="F13" s="28">
        <f t="shared" si="1"/>
        <v>4651</v>
      </c>
      <c r="G13" s="35">
        <v>5.913978494623656</v>
      </c>
    </row>
    <row r="14" spans="2:7" ht="15.75" x14ac:dyDescent="0.25">
      <c r="B14" s="9" t="s">
        <v>20</v>
      </c>
      <c r="C14" s="10" t="s">
        <v>21</v>
      </c>
      <c r="D14" s="10" t="s">
        <v>22</v>
      </c>
      <c r="E14" s="36">
        <f t="shared" si="0"/>
        <v>201.04322580645163</v>
      </c>
      <c r="F14" s="28">
        <f t="shared" si="1"/>
        <v>4651</v>
      </c>
      <c r="G14" s="35">
        <v>4.3225806451612909</v>
      </c>
    </row>
    <row r="15" spans="2:7" ht="15.75" x14ac:dyDescent="0.25">
      <c r="B15" s="9" t="s">
        <v>23</v>
      </c>
      <c r="C15" s="10" t="s">
        <v>24</v>
      </c>
      <c r="D15" s="10" t="s">
        <v>25</v>
      </c>
      <c r="E15" s="36">
        <f t="shared" si="0"/>
        <v>82.017634408602149</v>
      </c>
      <c r="F15" s="28">
        <f t="shared" si="1"/>
        <v>4651</v>
      </c>
      <c r="G15" s="35">
        <v>1.7634408602150538</v>
      </c>
    </row>
    <row r="16" spans="2:7" ht="15.75" x14ac:dyDescent="0.25">
      <c r="B16" s="9" t="s">
        <v>39</v>
      </c>
      <c r="C16" s="19" t="s">
        <v>41</v>
      </c>
      <c r="D16" s="19" t="s">
        <v>37</v>
      </c>
      <c r="E16" s="36">
        <f t="shared" si="0"/>
        <v>20.00430107526882</v>
      </c>
      <c r="F16" s="28">
        <f t="shared" si="1"/>
        <v>4651</v>
      </c>
      <c r="G16" s="35">
        <v>0.43010752688172049</v>
      </c>
    </row>
    <row r="17" spans="2:7" ht="15.75" x14ac:dyDescent="0.25">
      <c r="B17" s="9" t="s">
        <v>40</v>
      </c>
      <c r="C17" s="19" t="s">
        <v>42</v>
      </c>
      <c r="D17" s="19" t="s">
        <v>38</v>
      </c>
      <c r="E17" s="36">
        <f t="shared" si="0"/>
        <v>0</v>
      </c>
      <c r="F17" s="28">
        <f t="shared" si="1"/>
        <v>4651</v>
      </c>
      <c r="G17" s="35">
        <v>0</v>
      </c>
    </row>
    <row r="18" spans="2:7" ht="15.75" x14ac:dyDescent="0.25">
      <c r="B18" s="9" t="s">
        <v>26</v>
      </c>
      <c r="C18" s="10" t="s">
        <v>27</v>
      </c>
      <c r="D18" s="10" t="s">
        <v>28</v>
      </c>
      <c r="E18" s="37">
        <f t="shared" si="0"/>
        <v>66.014193548387098</v>
      </c>
      <c r="F18" s="28">
        <f t="shared" si="1"/>
        <v>4651</v>
      </c>
      <c r="G18" s="35">
        <v>1.4193548387096775</v>
      </c>
    </row>
    <row r="19" spans="2:7" ht="15.75" x14ac:dyDescent="0.25">
      <c r="B19" s="12"/>
      <c r="C19" s="13"/>
      <c r="D19" s="13"/>
      <c r="E19" s="38">
        <f>SUM(E8:E18)</f>
        <v>1600.3440860215053</v>
      </c>
      <c r="F19" s="20">
        <f t="shared" si="1"/>
        <v>4651</v>
      </c>
      <c r="G19" s="39">
        <f>SUM(G8:G18)</f>
        <v>34.408602150537639</v>
      </c>
    </row>
    <row r="20" spans="2:7" ht="15.75" x14ac:dyDescent="0.25">
      <c r="B20" s="51" t="s">
        <v>29</v>
      </c>
      <c r="C20" s="52"/>
      <c r="D20" s="52"/>
      <c r="E20" s="40"/>
      <c r="F20" s="41"/>
      <c r="G20" s="42"/>
    </row>
    <row r="21" spans="2:7" ht="15.75" x14ac:dyDescent="0.25">
      <c r="B21" s="4" t="s">
        <v>2</v>
      </c>
      <c r="C21" s="5" t="s">
        <v>3</v>
      </c>
      <c r="D21" s="5" t="s">
        <v>4</v>
      </c>
      <c r="E21" s="32" t="s">
        <v>5</v>
      </c>
      <c r="F21" s="6"/>
      <c r="G21" s="33" t="s">
        <v>6</v>
      </c>
    </row>
    <row r="22" spans="2:7" ht="15.75" x14ac:dyDescent="0.25">
      <c r="B22" s="7" t="s">
        <v>30</v>
      </c>
      <c r="C22" s="8" t="s">
        <v>8</v>
      </c>
      <c r="D22" s="8" t="s">
        <v>9</v>
      </c>
      <c r="E22" s="34">
        <f t="shared" ref="E22:E30" si="2">G22*F22/100</f>
        <v>85.018279569892471</v>
      </c>
      <c r="F22" s="27">
        <f>F8</f>
        <v>4651</v>
      </c>
      <c r="G22" s="43">
        <v>1.827956989247312</v>
      </c>
    </row>
    <row r="23" spans="2:7" ht="15.75" x14ac:dyDescent="0.25">
      <c r="B23" s="9" t="s">
        <v>10</v>
      </c>
      <c r="C23" s="10" t="s">
        <v>11</v>
      </c>
      <c r="D23" s="10" t="s">
        <v>12</v>
      </c>
      <c r="E23" s="36">
        <f t="shared" si="2"/>
        <v>746.16043010752696</v>
      </c>
      <c r="F23" s="27">
        <f>F9</f>
        <v>4651</v>
      </c>
      <c r="G23" s="43">
        <v>16.043010752688172</v>
      </c>
    </row>
    <row r="24" spans="2:7" ht="15.75" x14ac:dyDescent="0.25">
      <c r="B24" s="9" t="s">
        <v>45</v>
      </c>
      <c r="C24" s="10" t="s">
        <v>46</v>
      </c>
      <c r="D24" s="10" t="s">
        <v>47</v>
      </c>
      <c r="E24" s="36">
        <f>G24*F24/100</f>
        <v>263</v>
      </c>
      <c r="F24" s="27">
        <f t="shared" ref="F24" si="3">F11</f>
        <v>4651</v>
      </c>
      <c r="G24" s="43">
        <v>5.6546979144270049</v>
      </c>
    </row>
    <row r="25" spans="2:7" ht="15.75" x14ac:dyDescent="0.25">
      <c r="B25" s="9" t="s">
        <v>13</v>
      </c>
      <c r="C25" s="10" t="s">
        <v>44</v>
      </c>
      <c r="D25" s="10" t="s">
        <v>36</v>
      </c>
      <c r="E25" s="36">
        <f t="shared" si="2"/>
        <v>257.05526881720425</v>
      </c>
      <c r="F25" s="27">
        <f t="shared" ref="F25:F31" si="4">F11</f>
        <v>4651</v>
      </c>
      <c r="G25" s="43">
        <v>5.5268817204301071</v>
      </c>
    </row>
    <row r="26" spans="2:7" ht="15.75" x14ac:dyDescent="0.25">
      <c r="B26" s="9" t="s">
        <v>17</v>
      </c>
      <c r="C26" s="10" t="s">
        <v>18</v>
      </c>
      <c r="D26" s="10" t="s">
        <v>19</v>
      </c>
      <c r="E26" s="36">
        <f t="shared" si="2"/>
        <v>1208.2597849462366</v>
      </c>
      <c r="F26" s="27">
        <f t="shared" si="4"/>
        <v>4651</v>
      </c>
      <c r="G26" s="43">
        <v>25.978494623655912</v>
      </c>
    </row>
    <row r="27" spans="2:7" ht="15.75" x14ac:dyDescent="0.25">
      <c r="B27" s="9" t="s">
        <v>20</v>
      </c>
      <c r="C27" s="10" t="s">
        <v>21</v>
      </c>
      <c r="D27" s="10" t="s">
        <v>22</v>
      </c>
      <c r="E27" s="36">
        <v>293</v>
      </c>
      <c r="F27" s="27">
        <f t="shared" si="4"/>
        <v>4651</v>
      </c>
      <c r="G27" s="43">
        <v>6.279569892473118</v>
      </c>
    </row>
    <row r="28" spans="2:7" ht="15.75" x14ac:dyDescent="0.25">
      <c r="B28" s="9" t="s">
        <v>39</v>
      </c>
      <c r="C28" s="19" t="s">
        <v>41</v>
      </c>
      <c r="D28" s="19" t="s">
        <v>37</v>
      </c>
      <c r="E28" s="36">
        <f t="shared" si="2"/>
        <v>58.012473118279566</v>
      </c>
      <c r="F28" s="27">
        <f t="shared" si="4"/>
        <v>4651</v>
      </c>
      <c r="G28" s="43">
        <v>1.2473118279569892</v>
      </c>
    </row>
    <row r="29" spans="2:7" ht="15.75" x14ac:dyDescent="0.25">
      <c r="B29" s="9" t="s">
        <v>40</v>
      </c>
      <c r="C29" s="19" t="s">
        <v>43</v>
      </c>
      <c r="D29" s="19" t="s">
        <v>38</v>
      </c>
      <c r="E29" s="36">
        <f t="shared" si="2"/>
        <v>0</v>
      </c>
      <c r="F29" s="27">
        <f t="shared" si="4"/>
        <v>4651</v>
      </c>
      <c r="G29" s="43">
        <v>0</v>
      </c>
    </row>
    <row r="30" spans="2:7" ht="15.75" x14ac:dyDescent="0.25">
      <c r="B30" s="9" t="s">
        <v>26</v>
      </c>
      <c r="C30" s="10" t="s">
        <v>27</v>
      </c>
      <c r="D30" s="10" t="s">
        <v>28</v>
      </c>
      <c r="E30" s="37">
        <f t="shared" si="2"/>
        <v>141.03032258064516</v>
      </c>
      <c r="F30" s="27">
        <f t="shared" si="4"/>
        <v>4651</v>
      </c>
      <c r="G30" s="43">
        <v>3.032258064516129</v>
      </c>
    </row>
    <row r="31" spans="2:7" ht="15" customHeight="1" x14ac:dyDescent="0.25">
      <c r="B31" s="9"/>
      <c r="C31" s="10"/>
      <c r="D31" s="10"/>
      <c r="E31" s="38">
        <f>SUM(E22:E30)</f>
        <v>3051.5365591397849</v>
      </c>
      <c r="F31" s="11">
        <f t="shared" si="4"/>
        <v>4651</v>
      </c>
      <c r="G31" s="39">
        <f>SUM(G22:G30)</f>
        <v>65.590181785394748</v>
      </c>
    </row>
    <row r="32" spans="2:7" ht="15.75" hidden="1" x14ac:dyDescent="0.25">
      <c r="B32" s="49" t="s">
        <v>31</v>
      </c>
      <c r="C32" s="50"/>
      <c r="D32" s="50"/>
      <c r="E32" s="40"/>
      <c r="F32" s="41"/>
      <c r="G32" s="42"/>
    </row>
    <row r="33" spans="2:7" ht="15.75" hidden="1" x14ac:dyDescent="0.25">
      <c r="B33" s="5" t="s">
        <v>2</v>
      </c>
      <c r="C33" s="5" t="s">
        <v>3</v>
      </c>
      <c r="D33" s="4" t="s">
        <v>4</v>
      </c>
      <c r="E33" s="40"/>
      <c r="F33" s="41"/>
      <c r="G33" s="42"/>
    </row>
    <row r="34" spans="2:7" ht="15.75" hidden="1" x14ac:dyDescent="0.25">
      <c r="B34" s="7" t="s">
        <v>7</v>
      </c>
      <c r="C34" s="8" t="s">
        <v>8</v>
      </c>
      <c r="D34" s="8" t="s">
        <v>9</v>
      </c>
      <c r="E34" s="40"/>
      <c r="F34" s="41"/>
      <c r="G34" s="42"/>
    </row>
    <row r="35" spans="2:7" ht="15.75" hidden="1" x14ac:dyDescent="0.25">
      <c r="B35" s="9" t="s">
        <v>10</v>
      </c>
      <c r="C35" s="10" t="s">
        <v>11</v>
      </c>
      <c r="D35" s="10" t="s">
        <v>12</v>
      </c>
      <c r="E35" s="40"/>
      <c r="F35" s="41"/>
      <c r="G35" s="42"/>
    </row>
    <row r="36" spans="2:7" ht="15.75" hidden="1" x14ac:dyDescent="0.25">
      <c r="B36" s="9" t="s">
        <v>13</v>
      </c>
      <c r="C36" s="10" t="s">
        <v>0</v>
      </c>
      <c r="D36" s="10" t="s">
        <v>36</v>
      </c>
      <c r="E36" s="40"/>
      <c r="F36" s="41"/>
      <c r="G36" s="42"/>
    </row>
    <row r="37" spans="2:7" ht="15.75" hidden="1" x14ac:dyDescent="0.25">
      <c r="B37" s="9" t="s">
        <v>14</v>
      </c>
      <c r="C37" s="10" t="s">
        <v>15</v>
      </c>
      <c r="D37" s="10" t="s">
        <v>16</v>
      </c>
      <c r="E37" s="40"/>
      <c r="F37" s="41"/>
      <c r="G37" s="42"/>
    </row>
    <row r="38" spans="2:7" ht="15.75" hidden="1" x14ac:dyDescent="0.25">
      <c r="B38" s="9" t="s">
        <v>17</v>
      </c>
      <c r="C38" s="10" t="s">
        <v>18</v>
      </c>
      <c r="D38" s="10" t="s">
        <v>19</v>
      </c>
      <c r="E38" s="40"/>
      <c r="F38" s="41"/>
      <c r="G38" s="42"/>
    </row>
    <row r="39" spans="2:7" ht="15.75" hidden="1" x14ac:dyDescent="0.25">
      <c r="B39" s="9" t="s">
        <v>20</v>
      </c>
      <c r="C39" s="10" t="s">
        <v>21</v>
      </c>
      <c r="D39" s="10" t="s">
        <v>22</v>
      </c>
      <c r="E39" s="40"/>
      <c r="F39" s="41"/>
      <c r="G39" s="42"/>
    </row>
    <row r="40" spans="2:7" ht="15.75" hidden="1" x14ac:dyDescent="0.25">
      <c r="B40" s="9" t="s">
        <v>23</v>
      </c>
      <c r="C40" s="10" t="s">
        <v>24</v>
      </c>
      <c r="D40" s="10" t="s">
        <v>25</v>
      </c>
      <c r="E40" s="40"/>
      <c r="F40" s="41"/>
      <c r="G40" s="42"/>
    </row>
    <row r="41" spans="2:7" ht="15.75" hidden="1" x14ac:dyDescent="0.25">
      <c r="B41" s="9" t="s">
        <v>26</v>
      </c>
      <c r="C41" s="10" t="s">
        <v>27</v>
      </c>
      <c r="D41" s="10" t="s">
        <v>28</v>
      </c>
      <c r="E41" s="40"/>
      <c r="F41" s="41"/>
      <c r="G41" s="42"/>
    </row>
    <row r="42" spans="2:7" ht="15.75" hidden="1" x14ac:dyDescent="0.25">
      <c r="B42" s="12"/>
      <c r="C42" s="13"/>
      <c r="D42" s="13"/>
      <c r="E42" s="40"/>
      <c r="F42" s="41"/>
      <c r="G42" s="42"/>
    </row>
    <row r="43" spans="2:7" ht="15.75" x14ac:dyDescent="0.25">
      <c r="B43" s="12"/>
      <c r="C43" s="13"/>
      <c r="D43" s="13"/>
      <c r="E43" s="40"/>
      <c r="F43" s="41"/>
      <c r="G43" s="42"/>
    </row>
    <row r="44" spans="2:7" ht="15.75" x14ac:dyDescent="0.25">
      <c r="B44" s="21" t="s">
        <v>32</v>
      </c>
      <c r="C44" s="22"/>
      <c r="D44" s="22"/>
      <c r="E44" s="44">
        <f>E8+E9+E11+E12+E13+E14+E15+E16+E17+E22+E23+E25+E26+E27+E28+E29+E10+E24</f>
        <v>4444.8361290322582</v>
      </c>
      <c r="F44" s="23">
        <f>F8</f>
        <v>4651</v>
      </c>
      <c r="G44" s="45">
        <f>G8+G9+G11+G12+G13+G14+G15+G16+G17+G22+G23+G25+G26+G27+G28+G29+G10+G24</f>
        <v>95.547171032706572</v>
      </c>
    </row>
    <row r="45" spans="2:7" ht="15.75" x14ac:dyDescent="0.25">
      <c r="B45" s="24" t="s">
        <v>33</v>
      </c>
      <c r="C45" s="25"/>
      <c r="D45" s="25"/>
      <c r="E45" s="44">
        <f>SUM(E30+E18)</f>
        <v>207.04451612903227</v>
      </c>
      <c r="F45" s="23">
        <f>F9</f>
        <v>4651</v>
      </c>
      <c r="G45" s="45">
        <f>SUM(G30+G18)</f>
        <v>4.4516129032258061</v>
      </c>
    </row>
    <row r="46" spans="2:7" ht="16.5" thickBot="1" x14ac:dyDescent="0.3">
      <c r="B46" s="24" t="s">
        <v>34</v>
      </c>
      <c r="C46" s="25"/>
      <c r="D46" s="25"/>
      <c r="E46" s="46">
        <f>SUM(E44:E45)</f>
        <v>4651.8806451612909</v>
      </c>
      <c r="F46" s="47">
        <f>F11</f>
        <v>4651</v>
      </c>
      <c r="G46" s="48">
        <f>SUM(G44:G45)</f>
        <v>99.99878393593238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4:B5" name="Диапазон1"/>
  </protectedRanges>
  <mergeCells count="3">
    <mergeCell ref="B6:D6"/>
    <mergeCell ref="B20:D20"/>
    <mergeCell ref="B32:D32"/>
  </mergeCells>
  <phoneticPr fontId="6" type="noConversion"/>
  <pageMargins left="1.1000000000000001" right="0.70866141732283505" top="0.46" bottom="0.47244094488188998" header="0.31496062992126" footer="0.31496062992126"/>
  <pageSetup paperSize="9" scale="78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2017-01-04T13:03:44Z</cp:lastPrinted>
  <dcterms:created xsi:type="dcterms:W3CDTF">2006-09-28T05:33:49Z</dcterms:created>
  <dcterms:modified xsi:type="dcterms:W3CDTF">2020-05-11T17:41:48Z</dcterms:modified>
</cp:coreProperties>
</file>